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600" windowHeight="7755"/>
  </bookViews>
  <sheets>
    <sheet name="BD" sheetId="1" r:id="rId1"/>
    <sheet name="ANUAL" sheetId="3" r:id="rId2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" i="3"/>
  <c r="G27" i="1" l="1"/>
  <c r="G25"/>
  <c r="G23"/>
  <c r="G21"/>
  <c r="G19"/>
  <c r="G17"/>
  <c r="G15"/>
  <c r="G13"/>
  <c r="G11"/>
  <c r="G9"/>
  <c r="G7"/>
  <c r="G5"/>
  <c r="H27" l="1"/>
  <c r="F27"/>
  <c r="D27"/>
  <c r="H25"/>
  <c r="F25"/>
  <c r="D25"/>
  <c r="H23"/>
  <c r="F23"/>
  <c r="D23"/>
  <c r="H21"/>
  <c r="F21"/>
  <c r="D21"/>
  <c r="H19"/>
  <c r="F19"/>
  <c r="D19"/>
  <c r="H17"/>
  <c r="F17"/>
  <c r="D17"/>
  <c r="H15"/>
  <c r="F15"/>
  <c r="D15"/>
  <c r="H13"/>
  <c r="F13"/>
  <c r="D13"/>
  <c r="H11"/>
  <c r="F11"/>
  <c r="D11"/>
  <c r="H9"/>
  <c r="F9"/>
  <c r="D9"/>
  <c r="H7"/>
  <c r="F7"/>
  <c r="D7"/>
  <c r="H5"/>
  <c r="F5"/>
  <c r="D5"/>
  <c r="C7" i="3" l="1"/>
  <c r="M7"/>
  <c r="N7"/>
  <c r="I7"/>
  <c r="H7"/>
  <c r="L7"/>
  <c r="J7"/>
  <c r="E7"/>
  <c r="D7"/>
  <c r="F7"/>
  <c r="K7"/>
  <c r="G7"/>
</calcChain>
</file>

<file path=xl/sharedStrings.xml><?xml version="1.0" encoding="utf-8"?>
<sst xmlns="http://schemas.openxmlformats.org/spreadsheetml/2006/main" count="43" uniqueCount="18">
  <si>
    <t>TIENDA</t>
  </si>
  <si>
    <t>CANTIDAD EN SISTEMA</t>
  </si>
  <si>
    <t>CANTIDAD FÍSICA</t>
  </si>
  <si>
    <t>EFECTIVIDAD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</si>
  <si>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</si>
  <si>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</si>
  <si>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</si>
  <si>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</si>
  <si>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</si>
  <si>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</si>
  <si>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</si>
  <si>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</si>
  <si>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</si>
  <si>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DICIEMBRE</t>
  </si>
  <si>
    <t>NOVIEMBRE</t>
  </si>
  <si>
    <t>OCTUBRE</t>
  </si>
  <si>
    <t>INDICADOR ANUAL DE EFECTIVIDAD DEL INVENTARIO</t>
  </si>
  <si>
    <t>Senderos</t>
  </si>
</sst>
</file>

<file path=xl/styles.xml><?xml version="1.0" encoding="utf-8"?>
<styleSheet xmlns="http://schemas.openxmlformats.org/spreadsheetml/2006/main">
  <numFmts count="1">
    <numFmt numFmtId="164" formatCode="0.0%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C0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6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2" xfId="0" applyBorder="1"/>
    <xf numFmtId="0" fontId="3" fillId="0" borderId="0" xfId="0" applyFont="1"/>
    <xf numFmtId="0" fontId="3" fillId="0" borderId="2" xfId="0" applyFont="1" applyBorder="1"/>
    <xf numFmtId="0" fontId="0" fillId="0" borderId="1" xfId="0" applyBorder="1"/>
    <xf numFmtId="0" fontId="0" fillId="2" borderId="6" xfId="0" applyFill="1" applyBorder="1"/>
    <xf numFmtId="0" fontId="2" fillId="3" borderId="3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164" fontId="0" fillId="0" borderId="2" xfId="1" applyNumberFormat="1" applyFont="1" applyBorder="1"/>
    <xf numFmtId="0" fontId="4" fillId="0" borderId="0" xfId="0" applyFont="1"/>
    <xf numFmtId="0" fontId="3" fillId="0" borderId="12" xfId="0" applyFont="1" applyBorder="1"/>
    <xf numFmtId="0" fontId="0" fillId="0" borderId="8" xfId="0" applyBorder="1"/>
    <xf numFmtId="0" fontId="0" fillId="0" borderId="9" xfId="0" applyBorder="1"/>
    <xf numFmtId="0" fontId="3" fillId="0" borderId="0" xfId="0" applyFont="1" applyAlignment="1">
      <alignment horizontal="center"/>
    </xf>
    <xf numFmtId="0" fontId="0" fillId="0" borderId="14" xfId="0" applyBorder="1"/>
    <xf numFmtId="164" fontId="0" fillId="0" borderId="13" xfId="1" applyNumberFormat="1" applyFont="1" applyBorder="1"/>
    <xf numFmtId="0" fontId="3" fillId="2" borderId="15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3" fillId="2" borderId="17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left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 wrapText="1"/>
    </xf>
    <xf numFmtId="0" fontId="0" fillId="5" borderId="5" xfId="0" applyFill="1" applyBorder="1"/>
    <xf numFmtId="0" fontId="0" fillId="5" borderId="6" xfId="0" applyFill="1" applyBorder="1"/>
    <xf numFmtId="0" fontId="3" fillId="5" borderId="4" xfId="0" applyFont="1" applyFill="1" applyBorder="1"/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</cellXfs>
  <cellStyles count="2">
    <cellStyle name="Normal" xfId="0" builtinId="0"/>
    <cellStyle name="Porcentual" xfId="1" builtinId="5"/>
  </cellStyles>
  <dxfs count="0"/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MX"/>
  <c:chart>
    <c:title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s-ES" sz="1400" b="1" i="0" u="none" strike="noStrike" kern="1200" cap="none" spc="0" baseline="0">
              <a:ln w="0"/>
              <a:solidFill>
                <a:srgbClr val="92D050"/>
              </a:solidFill>
              <a:effectLst>
                <a:outerShdw blurRad="25400" dist="25400" dir="2700000" algn="tl" rotWithShape="0">
                  <a:prstClr val="black"/>
                </a:outerShdw>
                <a:reflection blurRad="6350" stA="53000" endA="300" endPos="35500" dir="5400000" sy="-90000" algn="bl" rotWithShape="0"/>
              </a:effectLst>
              <a:latin typeface="+mn-lt"/>
              <a:ea typeface="+mn-ea"/>
              <a:cs typeface="+mn-cs"/>
            </a:defRPr>
          </a:pPr>
          <a:endParaRPr lang="es-MX"/>
        </a:p>
      </c:txPr>
    </c:title>
    <c:view3D>
      <c:depthPercent val="100"/>
      <c:rAngAx val="1"/>
    </c:view3D>
    <c:floor>
      <c:spPr>
        <a:solidFill>
          <a:schemeClr val="bg1">
            <a:lumMod val="50000"/>
          </a:schemeClr>
        </a:solidFill>
        <a:ln w="19050">
          <a:solidFill>
            <a:sysClr val="windowText" lastClr="000000"/>
          </a:solidFill>
        </a:ln>
        <a:effectLst/>
        <a:sp3d contourW="19050">
          <a:contourClr>
            <a:sysClr val="windowText" lastClr="000000"/>
          </a:contourClr>
        </a:sp3d>
      </c:spPr>
    </c:floor>
    <c:sideWall>
      <c:spPr>
        <a:solidFill>
          <a:schemeClr val="bg1">
            <a:lumMod val="85000"/>
          </a:schemeClr>
        </a:solidFill>
        <a:ln w="19050">
          <a:solidFill>
            <a:sysClr val="windowText" lastClr="000000"/>
          </a:solidFill>
        </a:ln>
        <a:effectLst/>
        <a:sp3d contourW="19050">
          <a:contourClr>
            <a:sysClr val="windowText" lastClr="000000"/>
          </a:contourClr>
        </a:sp3d>
      </c:spPr>
    </c:sideWall>
    <c:backWall>
      <c:spPr>
        <a:noFill/>
        <a:ln w="19050">
          <a:solidFill>
            <a:sysClr val="windowText" lastClr="000000"/>
          </a:solidFill>
        </a:ln>
        <a:effectLst/>
        <a:sp3d contourW="19050">
          <a:contourClr>
            <a:sysClr val="windowText" lastClr="000000"/>
          </a:contourClr>
        </a:sp3d>
      </c:spPr>
    </c:backWall>
    <c:plotArea>
      <c:layout/>
      <c:bar3DChart>
        <c:barDir val="col"/>
        <c:grouping val="clustered"/>
        <c:ser>
          <c:idx val="0"/>
          <c:order val="0"/>
          <c:tx>
            <c:strRef>
              <c:f>ANUAL!$B$7</c:f>
              <c:strCache>
                <c:ptCount val="1"/>
                <c:pt idx="0">
                  <c:v>Senderos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 prst="angle"/>
            </a:sp3d>
          </c:spPr>
          <c:dPt>
            <c:idx val="0"/>
            <c:spPr>
              <a:solidFill>
                <a:srgbClr val="FFFF00"/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 prst="angle"/>
              </a:sp3d>
            </c:spPr>
          </c:dPt>
          <c:dPt>
            <c:idx val="1"/>
            <c:spPr>
              <a:solidFill>
                <a:srgbClr val="FF0000"/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 prst="angle"/>
              </a:sp3d>
            </c:spPr>
          </c:dPt>
          <c:dPt>
            <c:idx val="2"/>
            <c:spPr>
              <a:solidFill>
                <a:schemeClr val="accent2">
                  <a:lumMod val="75000"/>
                </a:schemeClr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 prst="angle"/>
              </a:sp3d>
            </c:spPr>
          </c:dPt>
          <c:dPt>
            <c:idx val="3"/>
            <c:spPr>
              <a:solidFill>
                <a:srgbClr val="7030A0"/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 prst="angle"/>
              </a:sp3d>
            </c:spPr>
          </c:dPt>
          <c:dPt>
            <c:idx val="4"/>
            <c:spPr>
              <a:solidFill>
                <a:srgbClr val="FFC000"/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 prst="angle"/>
              </a:sp3d>
            </c:spPr>
          </c:dPt>
          <c:dPt>
            <c:idx val="5"/>
            <c:spPr>
              <a:solidFill>
                <a:srgbClr val="00FF00"/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 prst="angle"/>
              </a:sp3d>
            </c:spPr>
          </c:dPt>
          <c:dPt>
            <c:idx val="6"/>
            <c:spPr>
              <a:solidFill>
                <a:srgbClr val="00B0F0"/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 prst="angle"/>
              </a:sp3d>
            </c:spPr>
          </c:dPt>
          <c:dPt>
            <c:idx val="7"/>
            <c:spPr>
              <a:solidFill>
                <a:schemeClr val="bg1"/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 prst="angle"/>
              </a:sp3d>
            </c:spPr>
          </c:dPt>
          <c:dPt>
            <c:idx val="8"/>
            <c:spPr>
              <a:solidFill>
                <a:schemeClr val="accent2">
                  <a:lumMod val="5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 prst="angle"/>
              </a:sp3d>
            </c:spPr>
          </c:dPt>
          <c:dPt>
            <c:idx val="9"/>
            <c:spPr>
              <a:solidFill>
                <a:schemeClr val="accent6">
                  <a:lumMod val="5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 prst="angle"/>
              </a:sp3d>
            </c:spPr>
          </c:dPt>
          <c:dPt>
            <c:idx val="10"/>
            <c:spPr>
              <a:solidFill>
                <a:srgbClr val="92D050"/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 prst="angle"/>
              </a:sp3d>
            </c:spPr>
          </c:dPt>
          <c:dPt>
            <c:idx val="11"/>
            <c:spPr>
              <a:solidFill>
                <a:schemeClr val="accent4">
                  <a:lumMod val="75000"/>
                </a:schemeClr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 prst="angle"/>
              </a:sp3d>
            </c:spPr>
          </c:dPt>
          <c:cat>
            <c:strRef>
              <c:f>ANUAL!$C$6:$N$6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ANUAL!$C$7:$N$7</c:f>
              <c:numCache>
                <c:formatCode>0.0%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 formatCode="General">
                  <c:v>0</c:v>
                </c:pt>
              </c:numCache>
            </c:numRef>
          </c:val>
        </c:ser>
        <c:dLbls/>
        <c:shape val="box"/>
        <c:axId val="71041024"/>
        <c:axId val="71042560"/>
        <c:axId val="0"/>
      </c:bar3DChart>
      <c:catAx>
        <c:axId val="71041024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E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71042560"/>
        <c:crosses val="autoZero"/>
        <c:auto val="1"/>
        <c:lblAlgn val="ctr"/>
        <c:lblOffset val="100"/>
      </c:catAx>
      <c:valAx>
        <c:axId val="71042560"/>
        <c:scaling>
          <c:orientation val="minMax"/>
        </c:scaling>
        <c:axPos val="l"/>
        <c:majorGridlines>
          <c:spPr>
            <a:ln w="9525" cap="flat" cmpd="sng" algn="ctr">
              <a:solidFill>
                <a:sysClr val="windowText" lastClr="000000"/>
              </a:solidFill>
              <a:round/>
            </a:ln>
            <a:effectLst/>
          </c:spPr>
        </c:majorGridlines>
        <c:numFmt formatCode="0.0%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ES"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71041024"/>
        <c:crosses val="autoZero"/>
        <c:crossBetween val="between"/>
      </c:valAx>
      <c:dTable>
        <c:showHorzBorder val="1"/>
        <c:showVertBorder val="1"/>
        <c:showOutline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lang="es-ES"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</c:dTable>
      <c:spPr>
        <a:noFill/>
        <a:ln>
          <a:noFill/>
        </a:ln>
        <a:effectLst/>
      </c:spPr>
    </c:plotArea>
    <c:plotVisOnly val="1"/>
    <c:dispBlanksAs val="gap"/>
  </c:chart>
  <c:spPr>
    <a:solidFill>
      <a:schemeClr val="bg1"/>
    </a:solidFill>
    <a:ln w="1905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723900</xdr:colOff>
      <xdr:row>10</xdr:row>
      <xdr:rowOff>76200</xdr:rowOff>
    </xdr:from>
    <xdr:to>
      <xdr:col>8</xdr:col>
      <xdr:colOff>712980</xdr:colOff>
      <xdr:row>18</xdr:row>
      <xdr:rowOff>67055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BEBA8EAE-BF5A-486C-A8C5-ECC9F3942E4B}">
              <a14:imgProps xmlns:a14="http://schemas.microsoft.com/office/drawing/2010/main" xmlns="">
                <a14:imgLayer r:embed="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000625" y="1943100"/>
          <a:ext cx="1513080" cy="1514855"/>
        </a:xfrm>
        <a:prstGeom prst="rect">
          <a:avLst/>
        </a:prstGeom>
      </xdr:spPr>
    </xdr:pic>
    <xdr:clientData/>
  </xdr:twoCellAnchor>
  <xdr:twoCellAnchor>
    <xdr:from>
      <xdr:col>1</xdr:col>
      <xdr:colOff>1</xdr:colOff>
      <xdr:row>4</xdr:row>
      <xdr:rowOff>76200</xdr:rowOff>
    </xdr:from>
    <xdr:to>
      <xdr:col>14</xdr:col>
      <xdr:colOff>1</xdr:colOff>
      <xdr:row>22</xdr:row>
      <xdr:rowOff>52387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12</xdr:col>
      <xdr:colOff>647701</xdr:colOff>
      <xdr:row>3</xdr:row>
      <xdr:rowOff>15989</xdr:rowOff>
    </xdr:from>
    <xdr:to>
      <xdr:col>13</xdr:col>
      <xdr:colOff>839721</xdr:colOff>
      <xdr:row>3</xdr:row>
      <xdr:rowOff>342900</xdr:rowOff>
    </xdr:to>
    <xdr:pic>
      <xdr:nvPicPr>
        <xdr:cNvPr id="6" name="Imagen 5" descr="empeña facil logo nuevo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11708" t="16985" r="13501" b="18259"/>
        <a:stretch>
          <a:fillRect/>
        </a:stretch>
      </xdr:blipFill>
      <xdr:spPr bwMode="auto">
        <a:xfrm>
          <a:off x="9496426" y="473189"/>
          <a:ext cx="954020" cy="326911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3:H27"/>
  <sheetViews>
    <sheetView tabSelected="1" zoomScale="85" zoomScaleNormal="85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E22" sqref="E22"/>
    </sheetView>
  </sheetViews>
  <sheetFormatPr baseColWidth="10" defaultRowHeight="15"/>
  <cols>
    <col min="1" max="1" width="9.7109375" customWidth="1"/>
    <col min="2" max="2" width="15.85546875" style="3" customWidth="1"/>
    <col min="3" max="3" width="12.140625" customWidth="1"/>
    <col min="4" max="4" width="24.5703125" hidden="1" customWidth="1"/>
    <col min="5" max="5" width="10.42578125" customWidth="1"/>
    <col min="6" max="6" width="23.5703125" hidden="1" customWidth="1"/>
    <col min="7" max="7" width="12.5703125" customWidth="1"/>
    <col min="8" max="8" width="5.7109375" hidden="1" customWidth="1"/>
  </cols>
  <sheetData>
    <row r="3" spans="1:8" s="1" customFormat="1" ht="28.5" customHeight="1">
      <c r="B3" s="20" t="s">
        <v>0</v>
      </c>
      <c r="C3" s="20" t="s">
        <v>1</v>
      </c>
      <c r="D3" s="20"/>
      <c r="E3" s="20" t="s">
        <v>2</v>
      </c>
      <c r="F3" s="20"/>
      <c r="G3" s="20" t="s">
        <v>3</v>
      </c>
      <c r="H3" s="7"/>
    </row>
    <row r="4" spans="1:8" s="1" customFormat="1">
      <c r="B4" s="21" t="s">
        <v>4</v>
      </c>
      <c r="C4" s="22"/>
      <c r="D4" s="22"/>
      <c r="E4" s="22"/>
      <c r="F4" s="22"/>
      <c r="G4" s="23"/>
      <c r="H4" s="8"/>
    </row>
    <row r="5" spans="1:8">
      <c r="A5" s="10">
        <v>1</v>
      </c>
      <c r="B5" s="4" t="s">
        <v>17</v>
      </c>
      <c r="C5" s="2"/>
      <c r="D5" s="2" t="str">
        <f>$B5&amp;$B$4&amp;C$3</f>
        <v>SenderosENEROCANTIDAD EN SISTEMA</v>
      </c>
      <c r="E5" s="2"/>
      <c r="F5" s="2" t="str">
        <f>$B5&amp;$B$4&amp;E$3</f>
        <v>SenderosENEROCANTIDAD FÍSICA</v>
      </c>
      <c r="G5" s="9" t="e">
        <f>IF(C5&gt;E5,E5/C5,C5/E5)</f>
        <v>#DIV/0!</v>
      </c>
      <c r="H5" s="2" t="str">
        <f>$B5&amp;$B$4&amp;G$3</f>
        <v>SenderosENEROEFECTIVIDAD</v>
      </c>
    </row>
    <row r="6" spans="1:8">
      <c r="B6" s="21" t="s">
        <v>5</v>
      </c>
      <c r="C6" s="24"/>
      <c r="D6" s="24"/>
      <c r="E6" s="24"/>
      <c r="F6" s="24"/>
      <c r="G6" s="25"/>
      <c r="H6" s="6"/>
    </row>
    <row r="7" spans="1:8">
      <c r="B7" s="4" t="s">
        <v>17</v>
      </c>
      <c r="C7" s="2"/>
      <c r="D7" s="2" t="str">
        <f>$B7&amp;$B$6&amp;C$3</f>
        <v>SenderosFEBREROCANTIDAD EN SISTEMA</v>
      </c>
      <c r="E7" s="2"/>
      <c r="F7" s="2" t="str">
        <f>$B7&amp;$B$6&amp;E$3</f>
        <v>SenderosFEBREROCANTIDAD FÍSICA</v>
      </c>
      <c r="G7" s="9" t="e">
        <f>IF(C7&gt;E7,E7/C7,C7/E7)</f>
        <v>#DIV/0!</v>
      </c>
      <c r="H7" s="2" t="str">
        <f>$B7&amp;$B$6&amp;G$3</f>
        <v>SenderosFEBREROEFECTIVIDAD</v>
      </c>
    </row>
    <row r="8" spans="1:8">
      <c r="B8" s="21" t="s">
        <v>6</v>
      </c>
      <c r="C8" s="24"/>
      <c r="D8" s="24"/>
      <c r="E8" s="24"/>
      <c r="F8" s="24"/>
      <c r="G8" s="25"/>
      <c r="H8" s="6"/>
    </row>
    <row r="9" spans="1:8">
      <c r="B9" s="4" t="s">
        <v>17</v>
      </c>
      <c r="C9" s="2"/>
      <c r="D9" s="2" t="str">
        <f>$B9&amp;$B$8&amp;C$3</f>
        <v>SenderosMARZOCANTIDAD EN SISTEMA</v>
      </c>
      <c r="E9" s="2"/>
      <c r="F9" s="2" t="str">
        <f>$B9&amp;$B$8&amp;E$3</f>
        <v>SenderosMARZOCANTIDAD FÍSICA</v>
      </c>
      <c r="G9" s="9" t="e">
        <f>IF(C9&gt;E9,E9/C9,C9/E9)</f>
        <v>#DIV/0!</v>
      </c>
      <c r="H9" s="2" t="str">
        <f>$B9&amp;$B$8&amp;G$3</f>
        <v>SenderosMARZOEFECTIVIDAD</v>
      </c>
    </row>
    <row r="10" spans="1:8">
      <c r="B10" s="21" t="s">
        <v>7</v>
      </c>
      <c r="C10" s="24"/>
      <c r="D10" s="24"/>
      <c r="E10" s="24"/>
      <c r="F10" s="24"/>
      <c r="G10" s="25"/>
      <c r="H10" s="6"/>
    </row>
    <row r="11" spans="1:8">
      <c r="B11" s="4" t="s">
        <v>17</v>
      </c>
      <c r="C11" s="2"/>
      <c r="D11" s="2" t="str">
        <f>$B11&amp;$B$10&amp;C$3</f>
        <v>SenderosABRILCANTIDAD EN SISTEMA</v>
      </c>
      <c r="E11" s="2"/>
      <c r="F11" s="2" t="str">
        <f>$B11&amp;$B$10&amp;E$3</f>
        <v>SenderosABRILCANTIDAD FÍSICA</v>
      </c>
      <c r="G11" s="9" t="e">
        <f>IF(C11&gt;E11,E11/C11,C11/E11)</f>
        <v>#DIV/0!</v>
      </c>
      <c r="H11" s="2" t="str">
        <f>$B11&amp;$B$10&amp;G$3</f>
        <v>SenderosABRILEFECTIVIDAD</v>
      </c>
    </row>
    <row r="12" spans="1:8">
      <c r="B12" s="21" t="s">
        <v>8</v>
      </c>
      <c r="C12" s="24"/>
      <c r="D12" s="24"/>
      <c r="E12" s="24"/>
      <c r="F12" s="24"/>
      <c r="G12" s="25"/>
      <c r="H12" s="6"/>
    </row>
    <row r="13" spans="1:8">
      <c r="B13" s="4" t="s">
        <v>17</v>
      </c>
      <c r="C13" s="2"/>
      <c r="D13" s="2" t="str">
        <f>$B13&amp;$B$12&amp;C$3</f>
        <v>SenderosMAYOCANTIDAD EN SISTEMA</v>
      </c>
      <c r="E13" s="2"/>
      <c r="F13" s="2" t="str">
        <f>$B13&amp;$B$12&amp;E$3</f>
        <v>SenderosMAYOCANTIDAD FÍSICA</v>
      </c>
      <c r="G13" s="9" t="e">
        <f>IF(C13&gt;E13,E13/C13,C13/E13)</f>
        <v>#DIV/0!</v>
      </c>
      <c r="H13" s="5" t="str">
        <f>$B13&amp;$B$12&amp;G$3</f>
        <v>SenderosMAYOEFECTIVIDAD</v>
      </c>
    </row>
    <row r="14" spans="1:8">
      <c r="B14" s="21" t="s">
        <v>9</v>
      </c>
      <c r="C14" s="24"/>
      <c r="D14" s="24"/>
      <c r="E14" s="24"/>
      <c r="F14" s="24"/>
      <c r="G14" s="25"/>
      <c r="H14" s="6"/>
    </row>
    <row r="15" spans="1:8">
      <c r="B15" s="4" t="s">
        <v>17</v>
      </c>
      <c r="C15" s="2"/>
      <c r="D15" s="2" t="str">
        <f>$B15&amp;$B$14&amp;C$3</f>
        <v>SenderosJUNIOCANTIDAD EN SISTEMA</v>
      </c>
      <c r="E15" s="2"/>
      <c r="F15" s="2" t="str">
        <f>$B15&amp;$B$14&amp;E$3</f>
        <v>SenderosJUNIOCANTIDAD FÍSICA</v>
      </c>
      <c r="G15" s="9" t="e">
        <f>IF(C15&gt;E15,E15/C15,C15/E15)</f>
        <v>#DIV/0!</v>
      </c>
      <c r="H15" s="2" t="str">
        <f>$B15&amp;$B$14&amp;G$3</f>
        <v>SenderosJUNIOEFECTIVIDAD</v>
      </c>
    </row>
    <row r="16" spans="1:8">
      <c r="B16" s="21" t="s">
        <v>10</v>
      </c>
      <c r="C16" s="24"/>
      <c r="D16" s="24"/>
      <c r="E16" s="24"/>
      <c r="F16" s="24"/>
      <c r="G16" s="25"/>
      <c r="H16" s="6"/>
    </row>
    <row r="17" spans="2:8">
      <c r="B17" s="4" t="s">
        <v>17</v>
      </c>
      <c r="C17" s="2"/>
      <c r="D17" s="2" t="str">
        <f>$B17&amp;$B$16&amp;C$3</f>
        <v>SenderosJULIOCANTIDAD EN SISTEMA</v>
      </c>
      <c r="E17" s="2"/>
      <c r="F17" s="2" t="str">
        <f>$B17&amp;$B$16&amp;E$3</f>
        <v>SenderosJULIOCANTIDAD FÍSICA</v>
      </c>
      <c r="G17" s="9" t="e">
        <f>IF(C17&gt;E17,E17/C17,C17/E17)</f>
        <v>#DIV/0!</v>
      </c>
      <c r="H17" s="2" t="str">
        <f>$B17&amp;$B$16&amp;G$3</f>
        <v>SenderosJULIOEFECTIVIDAD</v>
      </c>
    </row>
    <row r="18" spans="2:8">
      <c r="B18" s="21" t="s">
        <v>11</v>
      </c>
      <c r="C18" s="24"/>
      <c r="D18" s="24"/>
      <c r="E18" s="24"/>
      <c r="F18" s="24"/>
      <c r="G18" s="25"/>
      <c r="H18" s="6"/>
    </row>
    <row r="19" spans="2:8">
      <c r="B19" s="4" t="s">
        <v>17</v>
      </c>
      <c r="C19" s="2"/>
      <c r="D19" s="2" t="str">
        <f>$B19&amp;$B$18&amp;C$3</f>
        <v>SenderosAGOSTOCANTIDAD EN SISTEMA</v>
      </c>
      <c r="E19" s="2"/>
      <c r="F19" s="2" t="str">
        <f>$B19&amp;$B$18&amp;E$3</f>
        <v>SenderosAGOSTOCANTIDAD FÍSICA</v>
      </c>
      <c r="G19" s="9" t="e">
        <f>IF(C19&gt;E19,E19/C19,C19/E19)</f>
        <v>#DIV/0!</v>
      </c>
      <c r="H19" s="2" t="str">
        <f>$B19&amp;$B$18&amp;G$3</f>
        <v>SenderosAGOSTOEFECTIVIDAD</v>
      </c>
    </row>
    <row r="20" spans="2:8">
      <c r="B20" s="26" t="s">
        <v>12</v>
      </c>
      <c r="C20" s="24"/>
      <c r="D20" s="24"/>
      <c r="E20" s="24"/>
      <c r="F20" s="24"/>
      <c r="G20" s="25"/>
      <c r="H20" s="6"/>
    </row>
    <row r="21" spans="2:8">
      <c r="B21" s="4" t="s">
        <v>17</v>
      </c>
      <c r="C21" s="2"/>
      <c r="D21" s="2" t="str">
        <f>$B21&amp;$B$20&amp;C$3</f>
        <v>SenderosSEPTIEMBRECANTIDAD EN SISTEMA</v>
      </c>
      <c r="E21" s="2"/>
      <c r="F21" s="2" t="str">
        <f>$B21&amp;$B$20&amp;E$3</f>
        <v>SenderosSEPTIEMBRECANTIDAD FÍSICA</v>
      </c>
      <c r="G21" s="9" t="e">
        <f>IF(C21&gt;E21,E21/C21,C21/E21)</f>
        <v>#DIV/0!</v>
      </c>
      <c r="H21" s="2" t="str">
        <f>$B21&amp;$B$20&amp;G$3</f>
        <v>SenderosSEPTIEMBREEFECTIVIDAD</v>
      </c>
    </row>
    <row r="22" spans="2:8">
      <c r="B22" s="26" t="s">
        <v>15</v>
      </c>
      <c r="C22" s="24"/>
      <c r="D22" s="24"/>
      <c r="E22" s="24"/>
      <c r="F22" s="24"/>
      <c r="G22" s="25"/>
      <c r="H22" s="6"/>
    </row>
    <row r="23" spans="2:8">
      <c r="B23" s="4" t="s">
        <v>17</v>
      </c>
      <c r="C23" s="2"/>
      <c r="D23" s="2" t="str">
        <f>$B23&amp;$B$22&amp;C$3</f>
        <v>SenderosOCTUBRECANTIDAD EN SISTEMA</v>
      </c>
      <c r="E23" s="2"/>
      <c r="F23" s="2" t="str">
        <f>$B23&amp;$B$22&amp;E$3</f>
        <v>SenderosOCTUBRECANTIDAD FÍSICA</v>
      </c>
      <c r="G23" s="9" t="e">
        <f>IF(C23&gt;E23,E23/C23,C23/E23)</f>
        <v>#DIV/0!</v>
      </c>
      <c r="H23" s="2" t="str">
        <f>$B23&amp;$B$22&amp;G$3</f>
        <v>SenderosOCTUBREEFECTIVIDAD</v>
      </c>
    </row>
    <row r="24" spans="2:8">
      <c r="B24" s="26" t="s">
        <v>14</v>
      </c>
      <c r="C24" s="24"/>
      <c r="D24" s="24"/>
      <c r="E24" s="24"/>
      <c r="F24" s="24"/>
      <c r="G24" s="25"/>
      <c r="H24" s="6"/>
    </row>
    <row r="25" spans="2:8">
      <c r="B25" s="4" t="s">
        <v>17</v>
      </c>
      <c r="C25" s="2"/>
      <c r="D25" s="2" t="str">
        <f>$B25&amp;$B$24&amp;C$3</f>
        <v>SenderosNOVIEMBRECANTIDAD EN SISTEMA</v>
      </c>
      <c r="E25" s="2"/>
      <c r="F25" s="2" t="str">
        <f>$B25&amp;$B$24&amp;E$3</f>
        <v>SenderosNOVIEMBRECANTIDAD FÍSICA</v>
      </c>
      <c r="G25" s="9" t="e">
        <f>IF(C25&gt;E25,E25/C25,C25/E25)</f>
        <v>#DIV/0!</v>
      </c>
      <c r="H25" s="2" t="str">
        <f>$B25&amp;$B$24&amp;G$3</f>
        <v>SenderosNOVIEMBREEFECTIVIDAD</v>
      </c>
    </row>
    <row r="26" spans="2:8">
      <c r="B26" s="26" t="s">
        <v>13</v>
      </c>
      <c r="C26" s="24"/>
      <c r="D26" s="24"/>
      <c r="E26" s="24"/>
      <c r="F26" s="24"/>
      <c r="G26" s="25"/>
      <c r="H26" s="6"/>
    </row>
    <row r="27" spans="2:8">
      <c r="B27" s="4" t="s">
        <v>17</v>
      </c>
      <c r="C27" s="2"/>
      <c r="D27" s="2" t="str">
        <f>$B27&amp;$B$26&amp;C$3</f>
        <v>SenderosDICIEMBRECANTIDAD EN SISTEMA</v>
      </c>
      <c r="E27" s="2"/>
      <c r="F27" s="2" t="str">
        <f>$B27&amp;$B$26&amp;E$3</f>
        <v>SenderosDICIEMBRECANTIDAD FÍSICA</v>
      </c>
      <c r="G27" s="9" t="e">
        <f>IF(C27&gt;E27,E27/C27,C27/E27)</f>
        <v>#DIV/0!</v>
      </c>
      <c r="H27" s="2" t="str">
        <f>$B27&amp;$B$26&amp;G$3</f>
        <v>SenderosDICIEMBREEFECTIVIDAD</v>
      </c>
    </row>
  </sheetData>
  <sheetProtection sheet="1" objects="1" scenarios="1"/>
  <protectedRanges>
    <protectedRange sqref="I1:T1048576" name="Rango13"/>
    <protectedRange sqref="E25 C25" name="NOVIEMBRE"/>
    <protectedRange sqref="E23 C23" name="OCTUBRE"/>
    <protectedRange sqref="E17 C17" name="JULIO"/>
    <protectedRange sqref="E15 C15" name="JUNIO"/>
    <protectedRange sqref="E9 C9" name="MARZO"/>
    <protectedRange sqref="E5 C5" name="ENERO"/>
    <protectedRange sqref="E7 C7" name="FEBRERO"/>
    <protectedRange sqref="E11 C11" name="ABRIL"/>
    <protectedRange sqref="E13 C13" name="MAYO"/>
    <protectedRange sqref="E19 C19" name="AGOSTO"/>
    <protectedRange sqref="E21 C21" name="SEPTIEMBRE"/>
    <protectedRange sqref="E27 C27" name="DICIEMBRE"/>
  </protectedRanges>
  <pageMargins left="0.7" right="0.7" top="0.75" bottom="0.75" header="0.3" footer="0.3"/>
  <pageSetup paperSize="9" orientation="portrait" horizontalDpi="0" verticalDpi="0" r:id="rId1"/>
  <ignoredErrors>
    <ignoredError sqref="G5 G8 G7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9" tint="-0.499984740745262"/>
  </sheetPr>
  <dimension ref="A1:N8"/>
  <sheetViews>
    <sheetView showGridLines="0" workbookViewId="0">
      <selection activeCell="P7" sqref="P7"/>
    </sheetView>
  </sheetViews>
  <sheetFormatPr baseColWidth="10" defaultRowHeight="15"/>
  <cols>
    <col min="1" max="1" width="7" customWidth="1"/>
    <col min="14" max="14" width="12.85546875" customWidth="1"/>
  </cols>
  <sheetData>
    <row r="1" spans="1:14" ht="7.5" customHeight="1" thickBot="1"/>
    <row r="2" spans="1:14" ht="21.75" thickBot="1">
      <c r="B2" s="29" t="s">
        <v>16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1"/>
    </row>
    <row r="3" spans="1:14" ht="6.95" customHeight="1" thickBot="1">
      <c r="B3" s="27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28"/>
    </row>
    <row r="4" spans="1:14" ht="28.5" customHeight="1" thickBot="1">
      <c r="B4" s="27"/>
      <c r="C4" s="28"/>
      <c r="D4" s="12"/>
      <c r="E4" s="12"/>
      <c r="F4" s="12"/>
      <c r="G4" s="12"/>
      <c r="H4" s="12"/>
      <c r="I4" s="12"/>
      <c r="J4" s="12"/>
      <c r="K4" s="12"/>
      <c r="L4" s="12"/>
      <c r="M4" s="12"/>
      <c r="N4" s="13"/>
    </row>
    <row r="5" spans="1:14" ht="6.95" customHeight="1" thickBot="1">
      <c r="B5" s="33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5"/>
    </row>
    <row r="6" spans="1:14" s="14" customFormat="1">
      <c r="B6" s="17" t="s">
        <v>0</v>
      </c>
      <c r="C6" s="18" t="s">
        <v>4</v>
      </c>
      <c r="D6" s="18" t="s">
        <v>5</v>
      </c>
      <c r="E6" s="18" t="s">
        <v>6</v>
      </c>
      <c r="F6" s="18" t="s">
        <v>7</v>
      </c>
      <c r="G6" s="18" t="s">
        <v>8</v>
      </c>
      <c r="H6" s="18" t="s">
        <v>9</v>
      </c>
      <c r="I6" s="18" t="s">
        <v>10</v>
      </c>
      <c r="J6" s="18" t="s">
        <v>11</v>
      </c>
      <c r="K6" s="18" t="s">
        <v>12</v>
      </c>
      <c r="L6" s="18" t="s">
        <v>15</v>
      </c>
      <c r="M6" s="18" t="s">
        <v>14</v>
      </c>
      <c r="N6" s="19" t="s">
        <v>13</v>
      </c>
    </row>
    <row r="7" spans="1:14" ht="15.75" thickBot="1">
      <c r="A7" s="10">
        <v>1</v>
      </c>
      <c r="B7" s="11" t="str">
        <f>VLOOKUP(A7,BD!A5:B5,2,FALSE)</f>
        <v>Senderos</v>
      </c>
      <c r="C7" s="16" t="e">
        <f>SUMIF(BD!$H:$H,$B$7&amp;C6&amp;$B$8,BD!$G:$G)</f>
        <v>#DIV/0!</v>
      </c>
      <c r="D7" s="16" t="e">
        <f>SUMIF(BD!$H:$H,$B$7&amp;D6&amp;$B$8,BD!$G:$G)</f>
        <v>#DIV/0!</v>
      </c>
      <c r="E7" s="16" t="e">
        <f>SUMIF(BD!$H:$H,$B$7&amp;E6&amp;$B$8,BD!$G:$G)</f>
        <v>#DIV/0!</v>
      </c>
      <c r="F7" s="16" t="e">
        <f>SUMIF(BD!$H:$H,$B$7&amp;F6&amp;$B$8,BD!$G:$G)</f>
        <v>#DIV/0!</v>
      </c>
      <c r="G7" s="16" t="e">
        <f>SUMIF(BD!$H:$H,$B$7&amp;G6&amp;$B$8,BD!$G:$G)</f>
        <v>#DIV/0!</v>
      </c>
      <c r="H7" s="16" t="e">
        <f>SUMIF(BD!$H:$H,$B$7&amp;H6&amp;$B$8,BD!$G:$G)</f>
        <v>#DIV/0!</v>
      </c>
      <c r="I7" s="16" t="e">
        <f>SUMIF(BD!$H:$H,$B$7&amp;I6&amp;$B$8,BD!$G:$G)</f>
        <v>#DIV/0!</v>
      </c>
      <c r="J7" s="16" t="e">
        <f>SUMIF(BD!$H:$H,$B$7&amp;J6&amp;$B$8,BD!$G:$G)</f>
        <v>#DIV/0!</v>
      </c>
      <c r="K7" s="16" t="e">
        <f>SUMIF(BD!$H:$H,$B$7&amp;K6&amp;$B$8,BD!$G:$G)</f>
        <v>#DIV/0!</v>
      </c>
      <c r="L7" s="16" t="e">
        <f>SUMIF(BD!$H:$H,$B$7&amp;L6&amp;$B$8,BD!$G:$G)</f>
        <v>#DIV/0!</v>
      </c>
      <c r="M7" s="16" t="e">
        <f>SUMIF(BD!$H:$H,$B$7&amp;M6&amp;$B$8,BD!$G:$G)</f>
        <v>#DIV/0!</v>
      </c>
      <c r="N7" s="15" t="e">
        <f>SUMIF(BD!$H:$H,$B$7&amp;N6&amp;$B$8,BD!$G:$G)</f>
        <v>#DIV/0!</v>
      </c>
    </row>
    <row r="8" spans="1:14">
      <c r="B8" s="10" t="s">
        <v>3</v>
      </c>
    </row>
  </sheetData>
  <mergeCells count="4">
    <mergeCell ref="B4:C4"/>
    <mergeCell ref="B2:N2"/>
    <mergeCell ref="B3:N3"/>
    <mergeCell ref="B5:N5"/>
  </mergeCells>
  <pageMargins left="0.7" right="0.7" top="0.75" bottom="0.75" header="0.3" footer="0.3"/>
  <pageSetup paperSize="9" orientation="portrait" horizontalDpi="0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BD</vt:lpstr>
      <vt:lpstr>ANUAL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Wilber Aguilar</dc:creator>
  <cp:lastModifiedBy>Moon</cp:lastModifiedBy>
  <dcterms:created xsi:type="dcterms:W3CDTF">2014-10-31T16:36:00Z</dcterms:created>
  <dcterms:modified xsi:type="dcterms:W3CDTF">2015-09-02T18:26:13Z</dcterms:modified>
</cp:coreProperties>
</file>